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45" activeTab="0"/>
  </bookViews>
  <sheets>
    <sheet name="Plan finansowy 2011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<sst xmlns="http://schemas.openxmlformats.org/spreadsheetml/2006/main" count="82" uniqueCount="78">
  <si>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Wyszczególnienie</t>
  </si>
  <si>
    <t>A</t>
  </si>
  <si>
    <t>I</t>
  </si>
  <si>
    <t>II</t>
  </si>
  <si>
    <t>III</t>
  </si>
  <si>
    <t>IV</t>
  </si>
  <si>
    <t>V</t>
  </si>
  <si>
    <t>Przychody z tytułu umów rezydenckich- Ministerstwo Zdrowia</t>
  </si>
  <si>
    <t>Przychody z wynajmu pomieszczeń</t>
  </si>
  <si>
    <t>Przychody ze sprzedaży i zrównane z nimi</t>
  </si>
  <si>
    <t>Wiersz</t>
  </si>
  <si>
    <t>Pozostałe przychody operacyjne</t>
  </si>
  <si>
    <t>Inne przychody operacyjne</t>
  </si>
  <si>
    <t>Przychody finansowe</t>
  </si>
  <si>
    <t>RAZEM PRZYCHODY</t>
  </si>
  <si>
    <t>Amortyzacja</t>
  </si>
  <si>
    <t>Zużycie materiałów i energii</t>
  </si>
  <si>
    <t>Paliwa, oleje</t>
  </si>
  <si>
    <t>Bielizna i pościel</t>
  </si>
  <si>
    <t>Opał</t>
  </si>
  <si>
    <t>Materiały do napraw, konserwacji i remontów</t>
  </si>
  <si>
    <t>Środki czystościowe i dezynfekcyjne</t>
  </si>
  <si>
    <t>Materiały biurowe i druki</t>
  </si>
  <si>
    <t>Sprzęt medyczny jednorazowy</t>
  </si>
  <si>
    <t>Leki i środki pomocnicze</t>
  </si>
  <si>
    <t>Pozostałe materiały</t>
  </si>
  <si>
    <t>B</t>
  </si>
  <si>
    <t>Energia elektryczna</t>
  </si>
  <si>
    <t>Energia cieplna</t>
  </si>
  <si>
    <t>Woda</t>
  </si>
  <si>
    <t>Gaz</t>
  </si>
  <si>
    <t>Usługi obce</t>
  </si>
  <si>
    <t>Usługi transportowe</t>
  </si>
  <si>
    <t>Usługi remontowe</t>
  </si>
  <si>
    <t>Usługi łączności i pocztowe</t>
  </si>
  <si>
    <t>Usługi informatyczne</t>
  </si>
  <si>
    <t>Usługi ochrona obiektów</t>
  </si>
  <si>
    <t>Usługi pozostałe</t>
  </si>
  <si>
    <t>Podatki i opłaty</t>
  </si>
  <si>
    <t>Wynagrodzenia</t>
  </si>
  <si>
    <t>Wynagrodzenia z tytułu umowy o pracę</t>
  </si>
  <si>
    <t>Wynagrodzenia z tytułu umów zleceń</t>
  </si>
  <si>
    <t>VI</t>
  </si>
  <si>
    <t>Ubezpieczenia społeczne i inne świadczenia</t>
  </si>
  <si>
    <t>Składki z tytułu ubezpieczeń społecznych</t>
  </si>
  <si>
    <t>Odpis na ZFŚS</t>
  </si>
  <si>
    <t>Koszty szkoleń pracowników</t>
  </si>
  <si>
    <t>Koszty badań wstępnych i okresowych</t>
  </si>
  <si>
    <t>Pozostałe świadczenia</t>
  </si>
  <si>
    <t>VII</t>
  </si>
  <si>
    <t>Pozostałe koszty</t>
  </si>
  <si>
    <t>Koszty ubezpieczeń majątkowych i osobowych</t>
  </si>
  <si>
    <t>Przychody</t>
  </si>
  <si>
    <t>Pozostałe przychody z działalności gospodarczej</t>
  </si>
  <si>
    <t>Sprzęt komputerowy i techniczny</t>
  </si>
  <si>
    <t>Usługi pralnicze</t>
  </si>
  <si>
    <t>Obsługa prawna</t>
  </si>
  <si>
    <t>Sprzęt gospodarczy i art.gospodarcze</t>
  </si>
  <si>
    <t>Inne przychody za usługi medyczne</t>
  </si>
  <si>
    <t>Usługi konserwacji i naprawy</t>
  </si>
  <si>
    <t>Usługi cateringu (żywność)</t>
  </si>
  <si>
    <t>Usługi w zakresie świadczeń medycznych (np. badania i konsultacje z zewnątrz, usługi laboratoryjne, pozostałe)</t>
  </si>
  <si>
    <t>Usługi komunalne (wywóz nieczystości , utylizacja odpadów)</t>
  </si>
  <si>
    <t>Materiały do badań diagnostycznych (testy, błony rtg, papier EKG,EEG itp.)</t>
  </si>
  <si>
    <t xml:space="preserve">RAZEM KOSZTY  </t>
  </si>
  <si>
    <t>PLANOWANY WYNIK FINANSOWY</t>
  </si>
  <si>
    <t>Razem koszty wg rodzaju</t>
  </si>
  <si>
    <t>I. Koszty działalności wg.rodzaju</t>
  </si>
  <si>
    <t>II. Pozostałe koszty operacyjne</t>
  </si>
  <si>
    <t>III. Koszty finansowe</t>
  </si>
  <si>
    <t>Energia (suma poz. od 1 do 4)</t>
  </si>
  <si>
    <t>Podróże służbowe, ryczałty samochodowe</t>
  </si>
  <si>
    <t>Sprzedaż świadczeń zdrowotnych na podstawie umowy z NFZ</t>
  </si>
  <si>
    <t xml:space="preserve"> Materiały (suma poz. od 1 do 13)</t>
  </si>
  <si>
    <t>Składki PFRON</t>
  </si>
  <si>
    <t>Plan Finansowy Samodzielnego Wojewódzkiego Zespołu Publicznych Zakładów Psychiatrycznej Opieki Zdrowotnej w Warszawie na rok 2012</t>
  </si>
  <si>
    <t>Plan na rok 2012                                            (w zł)</t>
  </si>
  <si>
    <t>Darowizny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</si>
</sst>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2" borderId="6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4" fontId="0" fillId="0" borderId="1" xfId="0" applyNumberForma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4" fontId="0" fillId="3" borderId="3" xfId="0" applyNumberForma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right" vertical="center"/>
    </xf>
    <xf numFmtId="4" fontId="0" fillId="3" borderId="2" xfId="0" applyNumberFormat="1" applyFill="1" applyBorder="1" applyAlignment="1">
      <alignment horizontal="right" vertical="center"/>
    </xf>
    <xf numFmtId="4" fontId="0" fillId="3" borderId="9" xfId="0" applyNumberForma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0" fillId="3" borderId="0" xfId="0" applyFill="1" applyAlignment="1">
      <alignment/>
    </xf>
    <xf numFmtId="4" fontId="6" fillId="3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workbookViewId="0" topLeftCell="A1">
      <selection activeCell="I7" sqref="I7"/>
    </sheetView>
  </sheetViews>
  <sheetFormatPr defaultColWidth="9.140625" defaultRowHeight="12.75"/>
  <cols>
    <col min="1" max="1" width="3.8515625" style="0" customWidth="1"/>
    <col min="2" max="2" width="7.57421875" style="0" customWidth="1"/>
    <col min="3" max="3" width="65.00390625" style="0" customWidth="1"/>
    <col min="4" max="4" width="16.140625" style="0" bestFit="1" customWidth="1"/>
  </cols>
  <sheetData>
    <row r="1" spans="1:4" ht="39" customHeight="1">
      <c r="A1" s="48" t="s">
        <v>75</v>
      </c>
      <c r="B1" s="48"/>
      <c r="C1" s="48"/>
      <c r="D1" s="48"/>
    </row>
    <row r="3" spans="2:4" ht="26.25" customHeight="1">
      <c r="B3" s="1" t="s">
        <v>10</v>
      </c>
      <c r="C3" s="1" t="s">
        <v>0</v>
      </c>
      <c r="D3" s="1" t="s">
        <v>76</v>
      </c>
    </row>
    <row r="4" spans="2:4" ht="12.75">
      <c r="B4" s="2">
        <v>1</v>
      </c>
      <c r="C4" s="2">
        <v>2</v>
      </c>
      <c r="D4" s="2">
        <v>3</v>
      </c>
    </row>
    <row r="5" spans="2:4" ht="12.75">
      <c r="B5" s="2"/>
      <c r="C5" s="3" t="s">
        <v>52</v>
      </c>
      <c r="D5" s="6"/>
    </row>
    <row r="6" spans="2:4" ht="12.75">
      <c r="B6" s="10" t="s">
        <v>2</v>
      </c>
      <c r="C6" s="18" t="s">
        <v>9</v>
      </c>
      <c r="D6" s="30">
        <f>SUM(D7:D11)</f>
        <v>37560000</v>
      </c>
    </row>
    <row r="7" spans="2:4" ht="12.75">
      <c r="B7" s="2">
        <v>1</v>
      </c>
      <c r="C7" s="16" t="s">
        <v>72</v>
      </c>
      <c r="D7" s="29">
        <v>34465000</v>
      </c>
    </row>
    <row r="8" spans="2:4" ht="12.75">
      <c r="B8" s="2">
        <v>2</v>
      </c>
      <c r="C8" s="16" t="s">
        <v>7</v>
      </c>
      <c r="D8" s="31">
        <v>1140000</v>
      </c>
    </row>
    <row r="9" spans="2:4" ht="12.75">
      <c r="B9" s="2">
        <v>3</v>
      </c>
      <c r="C9" s="16" t="s">
        <v>58</v>
      </c>
      <c r="D9" s="31">
        <v>1650000</v>
      </c>
    </row>
    <row r="10" spans="2:4" ht="12.75">
      <c r="B10" s="2">
        <v>4</v>
      </c>
      <c r="C10" s="16" t="s">
        <v>8</v>
      </c>
      <c r="D10" s="31">
        <v>265000</v>
      </c>
    </row>
    <row r="11" spans="2:4" ht="12.75">
      <c r="B11" s="2">
        <v>5</v>
      </c>
      <c r="C11" s="16" t="s">
        <v>53</v>
      </c>
      <c r="D11" s="31">
        <v>40000</v>
      </c>
    </row>
    <row r="12" spans="2:4" ht="12.75">
      <c r="B12" s="10" t="s">
        <v>3</v>
      </c>
      <c r="C12" s="18" t="s">
        <v>11</v>
      </c>
      <c r="D12" s="30">
        <f>SUM(D13:D14)</f>
        <v>295000</v>
      </c>
    </row>
    <row r="13" spans="2:4" ht="12.75">
      <c r="B13" s="2">
        <v>1</v>
      </c>
      <c r="C13" s="16" t="s">
        <v>77</v>
      </c>
      <c r="D13" s="31">
        <v>250000</v>
      </c>
    </row>
    <row r="14" spans="2:4" ht="12.75">
      <c r="B14" s="2">
        <v>2</v>
      </c>
      <c r="C14" s="16" t="s">
        <v>12</v>
      </c>
      <c r="D14" s="31">
        <v>45000</v>
      </c>
    </row>
    <row r="15" spans="2:4" ht="13.5" thickBot="1">
      <c r="B15" s="10" t="s">
        <v>4</v>
      </c>
      <c r="C15" s="18" t="s">
        <v>13</v>
      </c>
      <c r="D15" s="30">
        <v>10000</v>
      </c>
    </row>
    <row r="16" spans="2:4" ht="15.75" thickBot="1">
      <c r="B16" s="11"/>
      <c r="C16" s="17" t="s">
        <v>14</v>
      </c>
      <c r="D16" s="32">
        <f>SUM(D6+D12+D15)</f>
        <v>37865000</v>
      </c>
    </row>
    <row r="17" spans="2:4" ht="12.75">
      <c r="B17" s="5"/>
      <c r="C17" s="19"/>
      <c r="D17" s="33"/>
    </row>
    <row r="18" spans="2:4" ht="12.75">
      <c r="B18" s="42" t="s">
        <v>67</v>
      </c>
      <c r="C18" s="43"/>
      <c r="D18" s="31"/>
    </row>
    <row r="19" spans="2:4" ht="12.75">
      <c r="B19" s="10" t="s">
        <v>2</v>
      </c>
      <c r="C19" s="18" t="s">
        <v>15</v>
      </c>
      <c r="D19" s="30">
        <v>1377000</v>
      </c>
    </row>
    <row r="20" spans="2:4" ht="12.75">
      <c r="B20" s="10" t="s">
        <v>3</v>
      </c>
      <c r="C20" s="18" t="s">
        <v>16</v>
      </c>
      <c r="D20" s="30">
        <f>SUM(D21+D34)</f>
        <v>3716000</v>
      </c>
    </row>
    <row r="21" spans="2:4" ht="12.75">
      <c r="B21" s="3" t="s">
        <v>1</v>
      </c>
      <c r="C21" s="20" t="s">
        <v>73</v>
      </c>
      <c r="D21" s="41">
        <f>SUM(D22:D33)</f>
        <v>2212000</v>
      </c>
    </row>
    <row r="22" spans="2:4" ht="12.75">
      <c r="B22" s="2">
        <v>1</v>
      </c>
      <c r="C22" s="16" t="s">
        <v>17</v>
      </c>
      <c r="D22" s="31">
        <v>35000</v>
      </c>
    </row>
    <row r="23" spans="2:4" ht="12.75">
      <c r="B23" s="2">
        <v>2</v>
      </c>
      <c r="C23" s="16" t="s">
        <v>18</v>
      </c>
      <c r="D23" s="31">
        <v>20000</v>
      </c>
    </row>
    <row r="24" spans="2:4" ht="12.75">
      <c r="B24" s="2">
        <v>3</v>
      </c>
      <c r="C24" s="16" t="s">
        <v>19</v>
      </c>
      <c r="D24" s="31">
        <v>40000</v>
      </c>
    </row>
    <row r="25" spans="2:4" ht="12.75">
      <c r="B25" s="2">
        <v>4</v>
      </c>
      <c r="C25" s="21" t="s">
        <v>20</v>
      </c>
      <c r="D25" s="31">
        <v>60000</v>
      </c>
    </row>
    <row r="26" spans="2:4" ht="12.75">
      <c r="B26" s="2">
        <v>5</v>
      </c>
      <c r="C26" s="21" t="s">
        <v>21</v>
      </c>
      <c r="D26" s="31">
        <v>171000</v>
      </c>
    </row>
    <row r="27" spans="2:4" ht="12.75">
      <c r="B27" s="2">
        <v>6</v>
      </c>
      <c r="C27" s="21" t="s">
        <v>22</v>
      </c>
      <c r="D27" s="31">
        <v>50000</v>
      </c>
    </row>
    <row r="28" spans="2:4" ht="12.75">
      <c r="B28" s="2">
        <v>7</v>
      </c>
      <c r="C28" s="21" t="s">
        <v>57</v>
      </c>
      <c r="D28" s="31">
        <v>20000</v>
      </c>
    </row>
    <row r="29" spans="2:4" ht="12.75">
      <c r="B29" s="2">
        <v>8</v>
      </c>
      <c r="C29" s="21" t="s">
        <v>23</v>
      </c>
      <c r="D29" s="31">
        <v>149000</v>
      </c>
    </row>
    <row r="30" spans="2:4" ht="12.75">
      <c r="B30" s="2">
        <v>9</v>
      </c>
      <c r="C30" s="21" t="s">
        <v>24</v>
      </c>
      <c r="D30" s="31">
        <v>1600000</v>
      </c>
    </row>
    <row r="31" spans="2:4" ht="15.75" customHeight="1">
      <c r="B31" s="2">
        <v>10</v>
      </c>
      <c r="C31" s="16" t="s">
        <v>63</v>
      </c>
      <c r="D31" s="31">
        <v>42000</v>
      </c>
    </row>
    <row r="32" spans="2:4" ht="12.75">
      <c r="B32" s="2">
        <v>11</v>
      </c>
      <c r="C32" s="21" t="s">
        <v>54</v>
      </c>
      <c r="D32" s="31">
        <v>5000</v>
      </c>
    </row>
    <row r="33" spans="2:4" ht="12.75">
      <c r="B33" s="2">
        <v>12</v>
      </c>
      <c r="C33" s="21" t="s">
        <v>25</v>
      </c>
      <c r="D33" s="31">
        <v>20000</v>
      </c>
    </row>
    <row r="34" spans="2:4" ht="12.75">
      <c r="B34" s="12" t="s">
        <v>26</v>
      </c>
      <c r="C34" s="22" t="s">
        <v>70</v>
      </c>
      <c r="D34" s="34">
        <f>SUM(D35:D38)</f>
        <v>1504000</v>
      </c>
    </row>
    <row r="35" spans="2:4" ht="12.75">
      <c r="B35" s="2">
        <v>1</v>
      </c>
      <c r="C35" s="21" t="s">
        <v>27</v>
      </c>
      <c r="D35" s="31">
        <v>680000</v>
      </c>
    </row>
    <row r="36" spans="2:4" ht="12.75">
      <c r="B36" s="2">
        <v>2</v>
      </c>
      <c r="C36" s="21" t="s">
        <v>28</v>
      </c>
      <c r="D36" s="31">
        <v>310000</v>
      </c>
    </row>
    <row r="37" spans="2:4" ht="12.75">
      <c r="B37" s="2">
        <v>3</v>
      </c>
      <c r="C37" s="21" t="s">
        <v>29</v>
      </c>
      <c r="D37" s="31">
        <v>214000</v>
      </c>
    </row>
    <row r="38" spans="2:4" ht="12.75">
      <c r="B38" s="2">
        <v>4</v>
      </c>
      <c r="C38" s="21" t="s">
        <v>30</v>
      </c>
      <c r="D38" s="31">
        <v>300000</v>
      </c>
    </row>
    <row r="39" spans="2:4" ht="12.75">
      <c r="B39" s="10" t="s">
        <v>4</v>
      </c>
      <c r="C39" s="23" t="s">
        <v>31</v>
      </c>
      <c r="D39" s="30">
        <f>SUM(D40:D51)</f>
        <v>5153000</v>
      </c>
    </row>
    <row r="40" spans="2:4" ht="12.75">
      <c r="B40" s="2">
        <v>1</v>
      </c>
      <c r="C40" s="21" t="s">
        <v>32</v>
      </c>
      <c r="D40" s="35">
        <v>80000</v>
      </c>
    </row>
    <row r="41" spans="2:4" ht="12.75">
      <c r="B41" s="2">
        <v>2</v>
      </c>
      <c r="C41" s="21" t="s">
        <v>33</v>
      </c>
      <c r="D41" s="31">
        <v>20000</v>
      </c>
    </row>
    <row r="42" spans="2:4" ht="12.75">
      <c r="B42" s="2">
        <v>3</v>
      </c>
      <c r="C42" s="21" t="s">
        <v>59</v>
      </c>
      <c r="D42" s="31">
        <v>200000</v>
      </c>
    </row>
    <row r="43" spans="2:4" ht="12.75">
      <c r="B43" s="2">
        <v>4</v>
      </c>
      <c r="C43" s="21" t="s">
        <v>34</v>
      </c>
      <c r="D43" s="31">
        <v>100000</v>
      </c>
    </row>
    <row r="44" spans="2:4" ht="12.75">
      <c r="B44" s="2">
        <v>5</v>
      </c>
      <c r="C44" s="16" t="s">
        <v>62</v>
      </c>
      <c r="D44" s="29">
        <v>51000</v>
      </c>
    </row>
    <row r="45" spans="2:4" ht="25.5">
      <c r="B45" s="2">
        <v>6</v>
      </c>
      <c r="C45" s="16" t="s">
        <v>61</v>
      </c>
      <c r="D45" s="31">
        <v>1500000</v>
      </c>
    </row>
    <row r="46" spans="2:4" ht="12.75">
      <c r="B46" s="2">
        <v>7</v>
      </c>
      <c r="C46" s="21" t="s">
        <v>60</v>
      </c>
      <c r="D46" s="29">
        <v>2124000</v>
      </c>
    </row>
    <row r="47" spans="2:4" ht="12.75">
      <c r="B47" s="2">
        <v>8</v>
      </c>
      <c r="C47" s="21" t="s">
        <v>36</v>
      </c>
      <c r="D47" s="31">
        <v>340000</v>
      </c>
    </row>
    <row r="48" spans="2:4" ht="12.75">
      <c r="B48" s="2">
        <v>9</v>
      </c>
      <c r="C48" s="21" t="s">
        <v>35</v>
      </c>
      <c r="D48" s="31">
        <v>48000</v>
      </c>
    </row>
    <row r="49" spans="2:4" ht="12.75">
      <c r="B49" s="2">
        <v>10</v>
      </c>
      <c r="C49" s="21" t="s">
        <v>56</v>
      </c>
      <c r="D49" s="31">
        <v>0</v>
      </c>
    </row>
    <row r="50" spans="2:4" ht="12.75">
      <c r="B50" s="2">
        <v>11</v>
      </c>
      <c r="C50" s="21" t="s">
        <v>55</v>
      </c>
      <c r="D50" s="31">
        <v>300000</v>
      </c>
    </row>
    <row r="51" spans="2:4" ht="12.75">
      <c r="B51" s="2">
        <v>12</v>
      </c>
      <c r="C51" s="21" t="s">
        <v>37</v>
      </c>
      <c r="D51" s="31">
        <v>390000</v>
      </c>
    </row>
    <row r="52" spans="2:4" ht="12.75">
      <c r="B52" s="10" t="s">
        <v>5</v>
      </c>
      <c r="C52" s="23" t="s">
        <v>38</v>
      </c>
      <c r="D52" s="30">
        <v>195000</v>
      </c>
    </row>
    <row r="53" spans="2:4" ht="12.75">
      <c r="B53" s="10" t="s">
        <v>6</v>
      </c>
      <c r="C53" s="23" t="s">
        <v>39</v>
      </c>
      <c r="D53" s="30">
        <f>SUM(D54:D55)</f>
        <v>21310000</v>
      </c>
    </row>
    <row r="54" spans="2:4" ht="12.75">
      <c r="B54" s="2">
        <v>1</v>
      </c>
      <c r="C54" s="21" t="s">
        <v>40</v>
      </c>
      <c r="D54" s="31">
        <v>21000000</v>
      </c>
    </row>
    <row r="55" spans="2:4" ht="12.75">
      <c r="B55" s="2">
        <v>2</v>
      </c>
      <c r="C55" s="21" t="s">
        <v>41</v>
      </c>
      <c r="D55" s="31">
        <v>310000</v>
      </c>
    </row>
    <row r="56" spans="2:4" ht="12.75">
      <c r="B56" s="10" t="s">
        <v>42</v>
      </c>
      <c r="C56" s="23" t="s">
        <v>43</v>
      </c>
      <c r="D56" s="30">
        <f>SUM(D57:D62)</f>
        <v>5487000</v>
      </c>
    </row>
    <row r="57" spans="2:4" ht="12.75">
      <c r="B57" s="2">
        <v>1</v>
      </c>
      <c r="C57" s="21" t="s">
        <v>44</v>
      </c>
      <c r="D57" s="31">
        <v>4229000</v>
      </c>
    </row>
    <row r="58" spans="2:4" ht="12.75">
      <c r="B58" s="2">
        <v>2</v>
      </c>
      <c r="C58" s="21" t="s">
        <v>45</v>
      </c>
      <c r="D58" s="35">
        <v>900000</v>
      </c>
    </row>
    <row r="59" spans="2:4" ht="12.75">
      <c r="B59" s="2">
        <v>3</v>
      </c>
      <c r="C59" s="21" t="s">
        <v>74</v>
      </c>
      <c r="D59" s="31">
        <v>300000</v>
      </c>
    </row>
    <row r="60" spans="2:4" ht="12.75">
      <c r="B60" s="2">
        <v>4</v>
      </c>
      <c r="C60" s="21" t="s">
        <v>46</v>
      </c>
      <c r="D60" s="31">
        <v>10000</v>
      </c>
    </row>
    <row r="61" spans="2:4" ht="12.75">
      <c r="B61" s="2">
        <v>5</v>
      </c>
      <c r="C61" s="21" t="s">
        <v>47</v>
      </c>
      <c r="D61" s="31">
        <v>28000</v>
      </c>
    </row>
    <row r="62" spans="2:4" ht="12.75">
      <c r="B62" s="2">
        <v>6</v>
      </c>
      <c r="C62" s="21" t="s">
        <v>48</v>
      </c>
      <c r="D62" s="31">
        <v>20000</v>
      </c>
    </row>
    <row r="63" spans="2:4" ht="12.75">
      <c r="B63" s="10" t="s">
        <v>49</v>
      </c>
      <c r="C63" s="23" t="s">
        <v>50</v>
      </c>
      <c r="D63" s="30">
        <f>SUM(D64:D66)</f>
        <v>157000</v>
      </c>
    </row>
    <row r="64" spans="2:4" ht="12.75">
      <c r="B64" s="2">
        <v>1</v>
      </c>
      <c r="C64" s="21" t="s">
        <v>71</v>
      </c>
      <c r="D64" s="31">
        <v>35000</v>
      </c>
    </row>
    <row r="65" spans="2:4" ht="12.75">
      <c r="B65" s="2">
        <v>2</v>
      </c>
      <c r="C65" s="21" t="s">
        <v>51</v>
      </c>
      <c r="D65" s="31">
        <v>118000</v>
      </c>
    </row>
    <row r="66" spans="2:4" ht="13.5" thickBot="1">
      <c r="B66" s="4">
        <v>3</v>
      </c>
      <c r="C66" s="24" t="s">
        <v>50</v>
      </c>
      <c r="D66" s="36">
        <v>4000</v>
      </c>
    </row>
    <row r="67" spans="2:4" ht="16.5" thickBot="1">
      <c r="B67" s="13"/>
      <c r="C67" s="28" t="s">
        <v>66</v>
      </c>
      <c r="D67" s="38">
        <f>SUM(D19+D20+D39+D52+D53+D56+D63)</f>
        <v>37395000</v>
      </c>
    </row>
    <row r="68" spans="2:4" ht="12.75">
      <c r="B68" s="44" t="s">
        <v>68</v>
      </c>
      <c r="C68" s="45"/>
      <c r="D68" s="37">
        <v>170000</v>
      </c>
    </row>
    <row r="69" spans="2:4" ht="13.5" thickBot="1">
      <c r="B69" s="46" t="s">
        <v>69</v>
      </c>
      <c r="C69" s="47"/>
      <c r="D69" s="36">
        <v>300000</v>
      </c>
    </row>
    <row r="70" spans="2:4" ht="16.5" thickBot="1">
      <c r="B70" s="14"/>
      <c r="C70" s="25" t="s">
        <v>64</v>
      </c>
      <c r="D70" s="39">
        <f>SUM(D67+D68+D69)</f>
        <v>37865000</v>
      </c>
    </row>
    <row r="71" spans="2:4" ht="13.5" thickBot="1">
      <c r="B71" s="8"/>
      <c r="C71" s="26"/>
      <c r="D71" s="40"/>
    </row>
    <row r="72" spans="2:4" ht="15.75" thickBot="1">
      <c r="B72" s="8"/>
      <c r="C72" s="27" t="s">
        <v>65</v>
      </c>
      <c r="D72" s="15">
        <f>D16-D70</f>
        <v>0</v>
      </c>
    </row>
    <row r="73" spans="2:4" ht="12.75">
      <c r="B73" s="8"/>
      <c r="C73" s="7"/>
      <c r="D73" s="9"/>
    </row>
  </sheetData>
  <mergeCells count="4">
    <mergeCell ref="B18:C18"/>
    <mergeCell ref="B68:C68"/>
    <mergeCell ref="B69:C69"/>
    <mergeCell ref="A1:D1"/>
  </mergeCells>
  <printOptions horizontalCentered="1"/>
  <pageMargins left="0.13" right="0.16" top="0.15748031496062992" bottom="0.2362204724409449" header="0.15748031496062992" footer="0.275590551181102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Żak</dc:creator>
  <cp:keywords/>
  <dc:description/>
  <cp:lastModifiedBy>Admin</cp:lastModifiedBy>
  <cp:lastPrinted>2012-01-30T10:56:13Z</cp:lastPrinted>
  <dcterms:created xsi:type="dcterms:W3CDTF">2007-04-12T18:30:28Z</dcterms:created>
  <dcterms:modified xsi:type="dcterms:W3CDTF">2012-08-06T08:00:55Z</dcterms:modified>
  <cp:category/>
  <cp:version/>
  <cp:contentType/>
  <cp:contentStatus/>
</cp:coreProperties>
</file>